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relative mRNA expression" sheetId="1" r:id="rId1"/>
  </sheets>
  <definedNames>
    <definedName name="_xlnm._FilterDatabase" localSheetId="0" hidden="1">'relative mRNA expression'!$A$1:$J$91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<sst xmlns="http://schemas.openxmlformats.org/spreadsheetml/2006/main" count="181" uniqueCount="27">
  <si>
    <t>gene</t>
  </si>
  <si>
    <t>sample</t>
  </si>
  <si>
    <t>CT</t>
  </si>
  <si>
    <r>
      <rPr>
        <sz val="12"/>
        <rFont val="Times New Roman"/>
        <charset val="134"/>
      </rPr>
      <t>CT(β</t>
    </r>
    <r>
      <rPr>
        <sz val="12"/>
        <rFont val="宋体"/>
        <charset val="134"/>
      </rPr>
      <t>-actin</t>
    </r>
    <r>
      <rPr>
        <sz val="12"/>
        <rFont val="Times New Roman"/>
        <charset val="134"/>
      </rPr>
      <t>)</t>
    </r>
  </si>
  <si>
    <r>
      <rPr>
        <sz val="12"/>
        <rFont val="宋体"/>
        <charset val="134"/>
      </rPr>
      <t>∧</t>
    </r>
    <r>
      <rPr>
        <sz val="12"/>
        <rFont val="Times New Roman"/>
        <charset val="134"/>
      </rPr>
      <t>CT</t>
    </r>
  </si>
  <si>
    <t>average</t>
  </si>
  <si>
    <t>normalze</t>
  </si>
  <si>
    <t>fold change</t>
  </si>
  <si>
    <t>stdev</t>
  </si>
  <si>
    <t xml:space="preserve">relative mRNA expression </t>
  </si>
  <si>
    <r>
      <rPr>
        <sz val="12"/>
        <rFont val="Times New Roman"/>
        <charset val="134"/>
      </rPr>
      <t>TNF-</t>
    </r>
    <r>
      <rPr>
        <sz val="12"/>
        <rFont val="Arial"/>
        <charset val="134"/>
      </rPr>
      <t>α</t>
    </r>
  </si>
  <si>
    <t>Control-1</t>
  </si>
  <si>
    <t>TNF-α</t>
  </si>
  <si>
    <t>Control-2</t>
  </si>
  <si>
    <t>Control</t>
  </si>
  <si>
    <t>sepsis</t>
  </si>
  <si>
    <t>Treatment</t>
  </si>
  <si>
    <t>Control-3</t>
  </si>
  <si>
    <t>sepsis-1</t>
  </si>
  <si>
    <t>sepsis-2</t>
  </si>
  <si>
    <t>sepsis-3</t>
  </si>
  <si>
    <t>IL-1β</t>
  </si>
  <si>
    <t>Treatment-1</t>
  </si>
  <si>
    <t>Treatment-2</t>
  </si>
  <si>
    <t>Treatment-3</t>
  </si>
  <si>
    <r>
      <rPr>
        <sz val="12"/>
        <rFont val="Times New Roman"/>
        <charset val="134"/>
      </rPr>
      <t>IL-1</t>
    </r>
    <r>
      <rPr>
        <sz val="12"/>
        <rFont val="Arial"/>
        <charset val="134"/>
      </rPr>
      <t>β</t>
    </r>
  </si>
  <si>
    <t>GAPDH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</si>
</sst>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  <numFmt numFmtId="178" formatCode="0.000_ "/>
    <numFmt numFmtId="179" formatCode="0.0000_);[Red]\(0.0000\)"/>
    <numFmt numFmtId="180" formatCode="#,##0.00_ "/>
    <numFmt numFmtId="181" formatCode="0.0000_ "/>
    <numFmt numFmtId="182" formatCode="0.000_);[Red]\(0.000\)"/>
  </numFmts>
  <fonts count="24"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2"/>
      <name val="宋体"/>
      <charset val="134"/>
    </font>
    <font>
      <sz val="12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79" fontId="1" fillId="0" borderId="0" xfId="0" applyNumberFormat="1" applyFont="1" applyAlignment="1">
      <alignment horizontal="center" vertical="center"/>
    </xf>
    <xf numFmtId="180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81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82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1"/>
  <sheetViews>
    <sheetView tabSelected="1" workbookViewId="0">
      <pane ySplit="1" topLeftCell="A10" activePane="bottomLeft" state="frozen"/>
      <selection/>
      <selection pane="bottomLeft" activeCell="E22" sqref="E22"/>
    </sheetView>
  </sheetViews>
  <sheetFormatPr defaultColWidth="15.0090909090909" defaultRowHeight="15.5"/>
  <cols>
    <col min="1" max="1" width="15.0090909090909" style="1"/>
    <col min="2" max="2" width="11.1272727272727" style="2" customWidth="1"/>
    <col min="3" max="3" width="10.3727272727273" style="3" customWidth="1"/>
    <col min="4" max="4" width="17.6363636363636" style="3" customWidth="1"/>
    <col min="5" max="5" width="9" style="4"/>
    <col min="6" max="6" width="9.87272727272727" style="4" customWidth="1"/>
    <col min="7" max="7" width="10.7545454545455" style="5" customWidth="1"/>
    <col min="8" max="8" width="14" style="6" customWidth="1"/>
    <col min="9" max="9" width="9.87272727272727" style="6" customWidth="1"/>
    <col min="10" max="10" width="9" style="3" customWidth="1"/>
    <col min="11" max="11" width="9.87272727272727" style="3" customWidth="1"/>
    <col min="12" max="12" width="10.7545454545455" style="3" customWidth="1"/>
    <col min="13" max="13" width="11" style="2" customWidth="1"/>
    <col min="14" max="14" width="10.8727272727273" style="7" customWidth="1"/>
    <col min="15" max="15" width="10.5" style="2" customWidth="1"/>
    <col min="16" max="17" width="9" style="1"/>
    <col min="18" max="18" width="13.7545454545455" style="1"/>
    <col min="19" max="19" width="11.5" style="1"/>
    <col min="20" max="16364" width="9" style="1"/>
    <col min="16365" max="16384" width="15.0090909090909" style="1"/>
  </cols>
  <sheetData>
    <row r="1" ht="25" customHeight="1" spans="1:15">
      <c r="A1" s="8" t="s">
        <v>0</v>
      </c>
      <c r="B1" s="9" t="s">
        <v>1</v>
      </c>
      <c r="C1" s="3" t="s">
        <v>2</v>
      </c>
      <c r="D1" s="3" t="s">
        <v>3</v>
      </c>
      <c r="E1" s="10" t="s">
        <v>4</v>
      </c>
      <c r="F1" s="4" t="s">
        <v>5</v>
      </c>
      <c r="G1" s="5" t="s">
        <v>6</v>
      </c>
      <c r="H1" s="11" t="s">
        <v>7</v>
      </c>
      <c r="I1" s="6" t="s">
        <v>5</v>
      </c>
      <c r="J1" s="3" t="s">
        <v>8</v>
      </c>
      <c r="L1" s="14" t="s">
        <v>9</v>
      </c>
      <c r="M1" s="15"/>
      <c r="N1" s="15"/>
      <c r="O1" s="15"/>
    </row>
    <row r="2" ht="21" customHeight="1" spans="1:19">
      <c r="A2" s="1" t="s">
        <v>10</v>
      </c>
      <c r="B2" s="12" t="s">
        <v>11</v>
      </c>
      <c r="C2" s="13">
        <v>29.770544052124</v>
      </c>
      <c r="D2" s="13">
        <v>18.0940780639648</v>
      </c>
      <c r="E2" s="4">
        <f t="shared" ref="E2:E23" si="0">C2-D2</f>
        <v>11.6764659881592</v>
      </c>
      <c r="F2" s="4">
        <v>11.49</v>
      </c>
      <c r="G2" s="5">
        <f t="shared" ref="G2:G23" si="1">F2-E2</f>
        <v>-0.186465988159197</v>
      </c>
      <c r="H2" s="6">
        <f t="shared" ref="H2:H23" si="2">2^G2</f>
        <v>0.878755678408042</v>
      </c>
      <c r="I2" s="16">
        <f>AVERAGE(H2:H4)</f>
        <v>0.851287550298355</v>
      </c>
      <c r="J2" s="3">
        <f>STDEV(E2:E4)/SQRT(COUNT(E2:E2))</f>
        <v>0.0834907724135052</v>
      </c>
      <c r="L2" s="2"/>
      <c r="N2" s="2"/>
      <c r="P2" s="2"/>
      <c r="Q2" s="2"/>
      <c r="R2" s="2"/>
      <c r="S2" s="2"/>
    </row>
    <row r="3" spans="1:19">
      <c r="A3" s="1" t="s">
        <v>10</v>
      </c>
      <c r="B3" s="12" t="s">
        <v>11</v>
      </c>
      <c r="C3" s="13">
        <v>29.9208717346191</v>
      </c>
      <c r="D3" s="13">
        <v>18.1005954742432</v>
      </c>
      <c r="E3" s="4">
        <f t="shared" si="0"/>
        <v>11.8202762603759</v>
      </c>
      <c r="F3" s="4">
        <v>11.49</v>
      </c>
      <c r="G3" s="5">
        <f t="shared" si="1"/>
        <v>-0.330276260375902</v>
      </c>
      <c r="H3" s="6">
        <f t="shared" si="2"/>
        <v>0.79538416177357</v>
      </c>
      <c r="I3" s="16"/>
      <c r="L3" s="2"/>
      <c r="N3" s="2"/>
      <c r="P3" s="2"/>
      <c r="Q3" s="2"/>
      <c r="R3" s="2"/>
      <c r="S3" s="2"/>
    </row>
    <row r="4" spans="1:19">
      <c r="A4" s="1" t="s">
        <v>10</v>
      </c>
      <c r="B4" s="12" t="s">
        <v>11</v>
      </c>
      <c r="C4" s="13">
        <v>29.730936050415</v>
      </c>
      <c r="D4" s="13">
        <v>18.0560569763184</v>
      </c>
      <c r="E4" s="4">
        <f t="shared" si="0"/>
        <v>11.6748790740966</v>
      </c>
      <c r="F4" s="4">
        <v>11.49</v>
      </c>
      <c r="G4" s="5">
        <f t="shared" si="1"/>
        <v>-0.184879074096601</v>
      </c>
      <c r="H4" s="6">
        <f t="shared" si="2"/>
        <v>0.879722810713452</v>
      </c>
      <c r="I4" s="16"/>
      <c r="L4" s="2" t="s">
        <v>12</v>
      </c>
      <c r="N4" s="2"/>
      <c r="P4" s="2"/>
      <c r="Q4" s="2"/>
      <c r="R4" s="2"/>
      <c r="S4" s="2"/>
    </row>
    <row r="5" spans="1:19">
      <c r="A5" s="1" t="s">
        <v>10</v>
      </c>
      <c r="B5" s="12" t="s">
        <v>13</v>
      </c>
      <c r="C5" s="13">
        <v>29.8744922637939</v>
      </c>
      <c r="D5" s="13">
        <v>18.4324722290039</v>
      </c>
      <c r="E5" s="4">
        <f t="shared" si="0"/>
        <v>11.44202003479</v>
      </c>
      <c r="F5" s="4">
        <v>11.49</v>
      </c>
      <c r="G5" s="5">
        <f t="shared" si="1"/>
        <v>0.0479799652099988</v>
      </c>
      <c r="H5" s="6">
        <f t="shared" si="2"/>
        <v>1.03381637948005</v>
      </c>
      <c r="I5" s="16">
        <f>AVERAGE(H5:H7)</f>
        <v>0.961372630535373</v>
      </c>
      <c r="J5" s="3">
        <f>STDEV(E5:E7)/SQRT(COUNT(E5:E5))</f>
        <v>0.189780587299249</v>
      </c>
      <c r="K5" s="13"/>
      <c r="L5" s="2"/>
      <c r="N5" s="2"/>
      <c r="P5" s="2"/>
      <c r="Q5" s="2"/>
      <c r="R5" s="2"/>
      <c r="S5" s="2"/>
    </row>
    <row r="6" spans="1:19">
      <c r="A6" s="1" t="s">
        <v>10</v>
      </c>
      <c r="B6" s="12" t="s">
        <v>13</v>
      </c>
      <c r="C6" s="13">
        <v>29.9848056793213</v>
      </c>
      <c r="D6" s="13">
        <v>18.5360660552979</v>
      </c>
      <c r="E6" s="4">
        <f t="shared" si="0"/>
        <v>11.4487396240234</v>
      </c>
      <c r="F6" s="4">
        <v>11.49</v>
      </c>
      <c r="G6" s="5">
        <f t="shared" si="1"/>
        <v>0.0412603759766004</v>
      </c>
      <c r="H6" s="6">
        <f t="shared" si="2"/>
        <v>1.02901240613623</v>
      </c>
      <c r="I6" s="16"/>
      <c r="K6" s="13"/>
      <c r="L6" s="2"/>
      <c r="M6" s="2" t="s">
        <v>14</v>
      </c>
      <c r="N6" s="2" t="s">
        <v>15</v>
      </c>
      <c r="O6" s="2" t="s">
        <v>16</v>
      </c>
      <c r="P6" s="2"/>
      <c r="Q6" s="2"/>
      <c r="R6" s="2"/>
      <c r="S6" s="2"/>
    </row>
    <row r="7" spans="1:19">
      <c r="A7" s="1" t="s">
        <v>10</v>
      </c>
      <c r="B7" s="12" t="s">
        <v>13</v>
      </c>
      <c r="C7" s="13">
        <v>29.9603229522705</v>
      </c>
      <c r="D7" s="13">
        <v>18.1862850189209</v>
      </c>
      <c r="E7" s="4">
        <f t="shared" si="0"/>
        <v>11.7740379333496</v>
      </c>
      <c r="F7" s="4">
        <v>11.49</v>
      </c>
      <c r="G7" s="5">
        <f t="shared" si="1"/>
        <v>-0.284037933349603</v>
      </c>
      <c r="H7" s="6">
        <f t="shared" si="2"/>
        <v>0.821289105989847</v>
      </c>
      <c r="I7" s="16"/>
      <c r="K7" s="13"/>
      <c r="L7" s="9">
        <v>1</v>
      </c>
      <c r="M7" s="3">
        <v>0.851287550298355</v>
      </c>
      <c r="N7" s="3">
        <v>2.6222621911222</v>
      </c>
      <c r="O7" s="3">
        <v>1.20139887047396</v>
      </c>
      <c r="P7" s="2"/>
      <c r="Q7" s="2"/>
      <c r="R7" s="2"/>
      <c r="S7" s="2"/>
    </row>
    <row r="8" spans="1:19">
      <c r="A8" s="1" t="s">
        <v>10</v>
      </c>
      <c r="B8" s="12" t="s">
        <v>17</v>
      </c>
      <c r="C8" s="13">
        <v>31.903341293335</v>
      </c>
      <c r="D8" s="13">
        <v>21.0478763580322</v>
      </c>
      <c r="E8" s="4">
        <f t="shared" si="0"/>
        <v>10.8554649353028</v>
      </c>
      <c r="F8" s="4">
        <v>11.49</v>
      </c>
      <c r="G8" s="5">
        <f t="shared" si="1"/>
        <v>0.634535064697202</v>
      </c>
      <c r="H8" s="6">
        <f t="shared" si="2"/>
        <v>1.55243736756949</v>
      </c>
      <c r="I8" s="16">
        <f>AVERAGE(H8:H10)</f>
        <v>1.25471254391397</v>
      </c>
      <c r="J8" s="3">
        <f>STDEV(E8:E10)/SQRT(COUNT(E8:E8))</f>
        <v>0.367939580197057</v>
      </c>
      <c r="K8" s="13"/>
      <c r="L8" s="9">
        <v>2</v>
      </c>
      <c r="M8" s="3">
        <v>0.961372630535373</v>
      </c>
      <c r="N8" s="3">
        <v>3.15199642987538</v>
      </c>
      <c r="O8" s="3">
        <v>0.639087618725139</v>
      </c>
      <c r="P8" s="2"/>
      <c r="Q8" s="2"/>
      <c r="R8" s="2"/>
      <c r="S8" s="2"/>
    </row>
    <row r="9" spans="1:19">
      <c r="A9" s="1" t="s">
        <v>10</v>
      </c>
      <c r="B9" s="12" t="s">
        <v>17</v>
      </c>
      <c r="C9" s="13">
        <v>32.5905151367188</v>
      </c>
      <c r="D9" s="13">
        <v>21.0052242279053</v>
      </c>
      <c r="E9" s="4">
        <f t="shared" si="0"/>
        <v>11.5852909088135</v>
      </c>
      <c r="F9" s="4">
        <v>11.49</v>
      </c>
      <c r="G9" s="5">
        <f t="shared" si="1"/>
        <v>-0.0952909088135012</v>
      </c>
      <c r="H9" s="6">
        <f t="shared" si="2"/>
        <v>0.936083474074872</v>
      </c>
      <c r="I9" s="16"/>
      <c r="K9" s="13"/>
      <c r="L9" s="9">
        <v>3</v>
      </c>
      <c r="M9" s="3">
        <v>1.25471254391397</v>
      </c>
      <c r="N9" s="3">
        <v>2.33295127950082</v>
      </c>
      <c r="O9" s="3">
        <v>0.928325535577739</v>
      </c>
      <c r="P9" s="2"/>
      <c r="Q9" s="2"/>
      <c r="R9" s="2"/>
      <c r="S9" s="2"/>
    </row>
    <row r="10" spans="1:19">
      <c r="A10" s="1" t="s">
        <v>10</v>
      </c>
      <c r="B10" s="12" t="s">
        <v>17</v>
      </c>
      <c r="C10" s="13">
        <v>32.0804763793945</v>
      </c>
      <c r="D10" s="13">
        <v>20.94167137146</v>
      </c>
      <c r="E10" s="4">
        <f t="shared" si="0"/>
        <v>11.1388050079345</v>
      </c>
      <c r="F10" s="4">
        <v>11.49</v>
      </c>
      <c r="G10" s="5">
        <f t="shared" si="1"/>
        <v>0.351194992065503</v>
      </c>
      <c r="H10" s="6">
        <f t="shared" si="2"/>
        <v>1.27561679009755</v>
      </c>
      <c r="I10" s="16"/>
      <c r="K10" s="13"/>
      <c r="L10" s="2"/>
      <c r="N10" s="2"/>
      <c r="P10" s="2"/>
      <c r="Q10" s="2"/>
      <c r="R10" s="2"/>
      <c r="S10" s="2"/>
    </row>
    <row r="11" spans="1:19">
      <c r="A11" s="1" t="s">
        <v>10</v>
      </c>
      <c r="B11" s="12" t="s">
        <v>18</v>
      </c>
      <c r="C11" s="13">
        <v>29.1082763671875</v>
      </c>
      <c r="D11" s="13">
        <v>18.9994201660156</v>
      </c>
      <c r="E11" s="4">
        <f t="shared" si="0"/>
        <v>10.1088562011719</v>
      </c>
      <c r="F11" s="4">
        <v>11.49</v>
      </c>
      <c r="G11" s="5">
        <f t="shared" si="1"/>
        <v>1.3811437988281</v>
      </c>
      <c r="H11" s="6">
        <f t="shared" si="2"/>
        <v>2.60474799120558</v>
      </c>
      <c r="I11" s="16">
        <f>AVERAGE(H11:H13)</f>
        <v>2.6222621911222</v>
      </c>
      <c r="J11" s="3">
        <f>STDEV(E11:E13)/SQRT(COUNT(E11:E11))</f>
        <v>0.178478025474275</v>
      </c>
      <c r="K11" s="13"/>
      <c r="L11" s="2"/>
      <c r="P11" s="2"/>
      <c r="Q11" s="2"/>
      <c r="R11" s="2"/>
      <c r="S11" s="2"/>
    </row>
    <row r="12" spans="1:19">
      <c r="A12" s="1" t="s">
        <v>10</v>
      </c>
      <c r="B12" s="12" t="s">
        <v>18</v>
      </c>
      <c r="C12" s="13">
        <v>29.2057094573975</v>
      </c>
      <c r="D12" s="13">
        <v>18.921854019165</v>
      </c>
      <c r="E12" s="4">
        <f t="shared" si="0"/>
        <v>10.2838554382325</v>
      </c>
      <c r="F12" s="4">
        <v>11.49</v>
      </c>
      <c r="G12" s="5">
        <f t="shared" si="1"/>
        <v>1.2061445617675</v>
      </c>
      <c r="H12" s="6">
        <f t="shared" si="2"/>
        <v>2.30720238617291</v>
      </c>
      <c r="I12" s="16"/>
      <c r="K12" s="13"/>
      <c r="L12" s="2"/>
      <c r="P12" s="2"/>
      <c r="Q12" s="2"/>
      <c r="R12" s="2"/>
      <c r="S12" s="2"/>
    </row>
    <row r="13" spans="1:19">
      <c r="A13" s="1" t="s">
        <v>10</v>
      </c>
      <c r="B13" s="12" t="s">
        <v>18</v>
      </c>
      <c r="C13" s="13">
        <v>28.7668628692627</v>
      </c>
      <c r="D13" s="13">
        <v>18.8399410247803</v>
      </c>
      <c r="E13" s="4">
        <f t="shared" si="0"/>
        <v>9.9269218444824</v>
      </c>
      <c r="F13" s="4">
        <v>11.49</v>
      </c>
      <c r="G13" s="5">
        <f t="shared" si="1"/>
        <v>1.5630781555176</v>
      </c>
      <c r="H13" s="6">
        <f t="shared" si="2"/>
        <v>2.95483619598811</v>
      </c>
      <c r="I13" s="16"/>
      <c r="K13" s="13"/>
      <c r="L13" s="2"/>
      <c r="P13" s="2"/>
      <c r="Q13" s="2"/>
      <c r="R13" s="2"/>
      <c r="S13" s="2"/>
    </row>
    <row r="14" spans="1:19">
      <c r="A14" s="1" t="s">
        <v>10</v>
      </c>
      <c r="B14" s="12" t="s">
        <v>19</v>
      </c>
      <c r="C14" s="13">
        <v>29.9732620239258</v>
      </c>
      <c r="D14" s="13">
        <v>20.4080905914307</v>
      </c>
      <c r="E14" s="4">
        <f t="shared" si="0"/>
        <v>9.5651714324951</v>
      </c>
      <c r="F14" s="4">
        <v>11.49</v>
      </c>
      <c r="G14" s="5">
        <f t="shared" si="1"/>
        <v>1.9248285675049</v>
      </c>
      <c r="H14" s="6">
        <f t="shared" si="2"/>
        <v>3.79691727709586</v>
      </c>
      <c r="I14" s="16">
        <f>AVERAGE(H14:H16)</f>
        <v>3.15199642987538</v>
      </c>
      <c r="J14" s="3">
        <f>STDEV(E14:E16)/SQRT(COUNT(E14:E14))</f>
        <v>0.28744746702313</v>
      </c>
      <c r="K14" s="13"/>
      <c r="L14" s="2"/>
      <c r="P14" s="2"/>
      <c r="Q14" s="2"/>
      <c r="R14" s="2"/>
      <c r="S14" s="2"/>
    </row>
    <row r="15" spans="1:19">
      <c r="A15" s="1" t="s">
        <v>10</v>
      </c>
      <c r="B15" s="12" t="s">
        <v>19</v>
      </c>
      <c r="C15" s="13">
        <v>30.3858985900879</v>
      </c>
      <c r="D15" s="13">
        <v>20.532844543457</v>
      </c>
      <c r="E15" s="4">
        <f t="shared" si="0"/>
        <v>9.8530540466309</v>
      </c>
      <c r="F15" s="4">
        <v>11.49</v>
      </c>
      <c r="G15" s="5">
        <f t="shared" si="1"/>
        <v>1.6369459533691</v>
      </c>
      <c r="H15" s="6">
        <f t="shared" si="2"/>
        <v>3.11006763115506</v>
      </c>
      <c r="I15" s="16"/>
      <c r="K15" s="13"/>
      <c r="L15" s="2"/>
      <c r="N15" s="2"/>
      <c r="P15" s="2"/>
      <c r="Q15" s="2"/>
      <c r="R15" s="2"/>
      <c r="S15" s="2"/>
    </row>
    <row r="16" spans="1:19">
      <c r="A16" s="1" t="s">
        <v>10</v>
      </c>
      <c r="B16" s="12" t="s">
        <v>19</v>
      </c>
      <c r="C16" s="13">
        <v>30.6052780151367</v>
      </c>
      <c r="D16" s="13">
        <v>20.4652118682861</v>
      </c>
      <c r="E16" s="4">
        <f t="shared" si="0"/>
        <v>10.1400661468506</v>
      </c>
      <c r="F16" s="4">
        <v>11.49</v>
      </c>
      <c r="G16" s="5">
        <f t="shared" si="1"/>
        <v>1.3499338531494</v>
      </c>
      <c r="H16" s="6">
        <f t="shared" si="2"/>
        <v>2.54900438137523</v>
      </c>
      <c r="I16" s="16"/>
      <c r="K16" s="13"/>
      <c r="L16" s="2"/>
      <c r="N16" s="2"/>
      <c r="P16" s="2"/>
      <c r="Q16" s="2"/>
      <c r="R16" s="2"/>
      <c r="S16" s="2"/>
    </row>
    <row r="17" spans="1:19">
      <c r="A17" s="1" t="s">
        <v>10</v>
      </c>
      <c r="B17" s="12" t="s">
        <v>20</v>
      </c>
      <c r="C17" s="13">
        <v>28.4611320495605</v>
      </c>
      <c r="D17" s="13">
        <v>18.3380031585693</v>
      </c>
      <c r="E17" s="4">
        <f t="shared" si="0"/>
        <v>10.1231288909912</v>
      </c>
      <c r="F17" s="4">
        <v>11.49</v>
      </c>
      <c r="G17" s="5">
        <f t="shared" si="1"/>
        <v>1.3668711090088</v>
      </c>
      <c r="H17" s="6">
        <f t="shared" si="2"/>
        <v>2.57910607258043</v>
      </c>
      <c r="I17" s="16">
        <f>AVERAGE(H17:H19)</f>
        <v>2.33295127950082</v>
      </c>
      <c r="J17" s="3">
        <f>STDEV(E17:E19)/SQRT(COUNT(E17:E17))</f>
        <v>0.156562641094731</v>
      </c>
      <c r="K17" s="13"/>
      <c r="L17" s="2"/>
      <c r="P17" s="2"/>
      <c r="Q17" s="2"/>
      <c r="R17" s="2"/>
      <c r="S17" s="2"/>
    </row>
    <row r="18" spans="1:19">
      <c r="A18" s="1" t="s">
        <v>10</v>
      </c>
      <c r="B18" s="12" t="s">
        <v>20</v>
      </c>
      <c r="C18" s="13">
        <v>28.6731281280518</v>
      </c>
      <c r="D18" s="13">
        <v>18.2375373840332</v>
      </c>
      <c r="E18" s="4">
        <f t="shared" si="0"/>
        <v>10.4355907440186</v>
      </c>
      <c r="F18" s="4">
        <v>11.49</v>
      </c>
      <c r="G18" s="5">
        <f t="shared" si="1"/>
        <v>1.0544092559814</v>
      </c>
      <c r="H18" s="6">
        <f t="shared" si="2"/>
        <v>2.07686761218059</v>
      </c>
      <c r="I18" s="16"/>
      <c r="K18" s="13"/>
      <c r="L18" s="2" t="s">
        <v>21</v>
      </c>
      <c r="N18" s="2"/>
      <c r="P18" s="2"/>
      <c r="Q18" s="2"/>
      <c r="R18" s="2"/>
      <c r="S18" s="2"/>
    </row>
    <row r="19" spans="1:19">
      <c r="A19" s="1" t="s">
        <v>10</v>
      </c>
      <c r="B19" s="12" t="s">
        <v>20</v>
      </c>
      <c r="C19" s="13">
        <v>28.51243019104</v>
      </c>
      <c r="D19" s="13">
        <v>18.2507133483887</v>
      </c>
      <c r="E19" s="4">
        <f t="shared" si="0"/>
        <v>10.2617168426513</v>
      </c>
      <c r="F19" s="4">
        <v>11.49</v>
      </c>
      <c r="G19" s="5">
        <f t="shared" si="1"/>
        <v>1.2282831573487</v>
      </c>
      <c r="H19" s="6">
        <f t="shared" si="2"/>
        <v>2.34288015374145</v>
      </c>
      <c r="I19" s="16"/>
      <c r="K19" s="13"/>
      <c r="L19" s="2"/>
      <c r="N19" s="2"/>
      <c r="P19" s="2"/>
      <c r="Q19" s="2"/>
      <c r="R19" s="2"/>
      <c r="S19" s="2"/>
    </row>
    <row r="20" spans="1:19">
      <c r="A20" s="1" t="s">
        <v>10</v>
      </c>
      <c r="B20" s="12" t="s">
        <v>22</v>
      </c>
      <c r="C20" s="13">
        <v>30.2158824920654</v>
      </c>
      <c r="D20" s="13">
        <v>18.8443698883057</v>
      </c>
      <c r="E20" s="4">
        <f t="shared" si="0"/>
        <v>11.3715126037597</v>
      </c>
      <c r="F20" s="4">
        <v>11.49</v>
      </c>
      <c r="G20" s="5">
        <f t="shared" si="1"/>
        <v>0.118487396240296</v>
      </c>
      <c r="H20" s="6">
        <f t="shared" si="2"/>
        <v>1.08559606481279</v>
      </c>
      <c r="I20" s="16">
        <f>AVERAGE(H20:H22)</f>
        <v>1.20139887047396</v>
      </c>
      <c r="J20" s="3">
        <f>STDEV(E20:E22)/SQRT(COUNT(E20:E20))</f>
        <v>0.223293397638478</v>
      </c>
      <c r="L20" s="2"/>
      <c r="M20" s="2" t="s">
        <v>14</v>
      </c>
      <c r="N20" s="2" t="s">
        <v>15</v>
      </c>
      <c r="O20" s="2" t="s">
        <v>16</v>
      </c>
      <c r="P20" s="2"/>
      <c r="Q20" s="2"/>
      <c r="R20" s="2"/>
      <c r="S20" s="2"/>
    </row>
    <row r="21" spans="1:19">
      <c r="A21" s="1" t="s">
        <v>10</v>
      </c>
      <c r="B21" s="12" t="s">
        <v>22</v>
      </c>
      <c r="C21" s="13">
        <v>30.0056564331055</v>
      </c>
      <c r="D21" s="13">
        <v>18.6451663970947</v>
      </c>
      <c r="E21" s="4">
        <f t="shared" si="0"/>
        <v>11.3604900360108</v>
      </c>
      <c r="F21" s="4">
        <v>11.49</v>
      </c>
      <c r="G21" s="5">
        <f t="shared" si="1"/>
        <v>0.129509963989198</v>
      </c>
      <c r="H21" s="6">
        <f t="shared" si="2"/>
        <v>1.0939220688346</v>
      </c>
      <c r="I21" s="16"/>
      <c r="L21" s="9">
        <v>1</v>
      </c>
      <c r="M21" s="3">
        <v>0.845929924793</v>
      </c>
      <c r="N21" s="3">
        <v>3.17771766997317</v>
      </c>
      <c r="O21" s="3">
        <v>1.34035186508395</v>
      </c>
      <c r="P21" s="2"/>
      <c r="Q21" s="2"/>
      <c r="R21" s="2"/>
      <c r="S21" s="2"/>
    </row>
    <row r="22" spans="1:19">
      <c r="A22" s="1" t="s">
        <v>10</v>
      </c>
      <c r="B22" s="12" t="s">
        <v>22</v>
      </c>
      <c r="C22" s="13">
        <v>29.6711418151855</v>
      </c>
      <c r="D22" s="13">
        <v>18.6917781829834</v>
      </c>
      <c r="E22" s="4">
        <f t="shared" si="0"/>
        <v>10.9793636322021</v>
      </c>
      <c r="F22" s="4">
        <v>11.49</v>
      </c>
      <c r="G22" s="5">
        <f t="shared" si="1"/>
        <v>0.510636367797895</v>
      </c>
      <c r="H22" s="6">
        <f t="shared" si="2"/>
        <v>1.42467847777449</v>
      </c>
      <c r="I22" s="16"/>
      <c r="L22" s="9">
        <v>2</v>
      </c>
      <c r="M22" s="3">
        <v>0.84517117227536</v>
      </c>
      <c r="N22" s="3">
        <v>4.81393343320103</v>
      </c>
      <c r="O22" s="3">
        <v>1.32651410691002</v>
      </c>
      <c r="P22" s="2"/>
      <c r="Q22" s="2"/>
      <c r="R22" s="2"/>
      <c r="S22" s="2"/>
    </row>
    <row r="23" spans="1:19">
      <c r="A23" s="1" t="s">
        <v>10</v>
      </c>
      <c r="B23" s="12" t="s">
        <v>23</v>
      </c>
      <c r="C23" s="13">
        <v>30.2264663696289</v>
      </c>
      <c r="D23" s="13">
        <v>18.0892848968506</v>
      </c>
      <c r="E23" s="4">
        <f t="shared" si="0"/>
        <v>12.1371814727783</v>
      </c>
      <c r="F23" s="4">
        <v>11.49</v>
      </c>
      <c r="G23" s="5">
        <f t="shared" si="1"/>
        <v>-0.647181472778302</v>
      </c>
      <c r="H23" s="6">
        <f t="shared" si="2"/>
        <v>0.638526555986002</v>
      </c>
      <c r="I23" s="16">
        <f>AVERAGE(H23:H25)</f>
        <v>0.639087618725139</v>
      </c>
      <c r="J23" s="3">
        <f>STDEV(E23:E25)/SQRT(COUNT(E23:E23))</f>
        <v>0.211351262985774</v>
      </c>
      <c r="L23" s="9">
        <v>3</v>
      </c>
      <c r="M23" s="3">
        <v>1.42007933410844</v>
      </c>
      <c r="N23" s="3">
        <v>3.0724094302286</v>
      </c>
      <c r="O23" s="3">
        <v>1.83105350629687</v>
      </c>
      <c r="P23" s="2"/>
      <c r="Q23" s="2"/>
      <c r="R23" s="2"/>
      <c r="S23" s="2"/>
    </row>
    <row r="24" spans="1:19">
      <c r="A24" s="1" t="s">
        <v>10</v>
      </c>
      <c r="B24" s="12" t="s">
        <v>23</v>
      </c>
      <c r="C24" s="13">
        <v>30.3772727966309</v>
      </c>
      <c r="D24" s="13">
        <v>18.0153789520264</v>
      </c>
      <c r="E24" s="4">
        <f t="shared" ref="E24:E55" si="3">C24-D24</f>
        <v>12.3618938446045</v>
      </c>
      <c r="F24" s="4">
        <v>11.49</v>
      </c>
      <c r="G24" s="5">
        <f t="shared" ref="G24:G55" si="4">F24-E24</f>
        <v>-0.871893844604502</v>
      </c>
      <c r="H24" s="6">
        <f t="shared" ref="H24:H55" si="5">2^G24</f>
        <v>0.546429075040124</v>
      </c>
      <c r="I24" s="16"/>
      <c r="L24" s="2"/>
      <c r="N24" s="2"/>
      <c r="P24" s="2"/>
      <c r="Q24" s="2"/>
      <c r="R24" s="2"/>
      <c r="S24" s="2"/>
    </row>
    <row r="25" spans="1:15">
      <c r="A25" s="1" t="s">
        <v>10</v>
      </c>
      <c r="B25" s="12" t="s">
        <v>23</v>
      </c>
      <c r="C25" s="13">
        <v>30.199340057373</v>
      </c>
      <c r="D25" s="13">
        <v>18.2598609924316</v>
      </c>
      <c r="E25" s="4">
        <f t="shared" si="3"/>
        <v>11.9394790649414</v>
      </c>
      <c r="F25" s="4">
        <v>11.49</v>
      </c>
      <c r="G25" s="5">
        <f t="shared" si="4"/>
        <v>-0.449479064941402</v>
      </c>
      <c r="H25" s="6">
        <f t="shared" si="5"/>
        <v>0.732307225149292</v>
      </c>
      <c r="I25" s="16"/>
      <c r="L25" s="16"/>
      <c r="M25" s="16"/>
      <c r="N25" s="16"/>
      <c r="O25" s="16"/>
    </row>
    <row r="26" spans="1:10">
      <c r="A26" s="1" t="s">
        <v>10</v>
      </c>
      <c r="B26" s="12" t="s">
        <v>24</v>
      </c>
      <c r="C26" s="13">
        <v>31.1740333557129</v>
      </c>
      <c r="D26" s="13">
        <v>19.3787231445313</v>
      </c>
      <c r="E26" s="4">
        <f t="shared" si="3"/>
        <v>11.7953102111816</v>
      </c>
      <c r="F26" s="4">
        <v>11.49</v>
      </c>
      <c r="G26" s="5">
        <f t="shared" si="4"/>
        <v>-0.305310211181604</v>
      </c>
      <c r="H26" s="6">
        <f t="shared" si="5"/>
        <v>0.809268187369062</v>
      </c>
      <c r="I26" s="16">
        <f>AVERAGE(H26:H28)</f>
        <v>0.928325535577739</v>
      </c>
      <c r="J26" s="3">
        <f>STDEV(E26:E28)/SQRT(COUNT(E26:E26))</f>
        <v>0.341856236342866</v>
      </c>
    </row>
    <row r="27" spans="1:9">
      <c r="A27" s="1" t="s">
        <v>10</v>
      </c>
      <c r="B27" s="12" t="s">
        <v>24</v>
      </c>
      <c r="C27" s="13">
        <v>30.9170886993408</v>
      </c>
      <c r="D27" s="13">
        <v>19.6852607727051</v>
      </c>
      <c r="E27" s="4">
        <f t="shared" si="3"/>
        <v>11.2318279266357</v>
      </c>
      <c r="F27" s="4">
        <v>11.49</v>
      </c>
      <c r="G27" s="5">
        <f t="shared" si="4"/>
        <v>0.258172073364298</v>
      </c>
      <c r="H27" s="6">
        <f t="shared" si="5"/>
        <v>1.19596243330112</v>
      </c>
      <c r="I27" s="16"/>
    </row>
    <row r="28" spans="1:15">
      <c r="A28" s="1" t="s">
        <v>10</v>
      </c>
      <c r="B28" s="12" t="s">
        <v>24</v>
      </c>
      <c r="C28" s="13">
        <v>31.1918766021729</v>
      </c>
      <c r="D28" s="13">
        <v>19.3429527282715</v>
      </c>
      <c r="E28" s="4">
        <f t="shared" si="3"/>
        <v>11.8489238739014</v>
      </c>
      <c r="F28" s="4">
        <v>11.49</v>
      </c>
      <c r="G28" s="5">
        <f t="shared" si="4"/>
        <v>-0.358923873901405</v>
      </c>
      <c r="H28" s="6">
        <f t="shared" si="5"/>
        <v>0.779745986063039</v>
      </c>
      <c r="I28" s="16"/>
      <c r="M28" s="3"/>
      <c r="N28" s="3"/>
      <c r="O28" s="3"/>
    </row>
    <row r="29" spans="1:11">
      <c r="A29" s="1" t="s">
        <v>25</v>
      </c>
      <c r="B29" s="12" t="s">
        <v>11</v>
      </c>
      <c r="C29" s="13">
        <v>29.6665096282959</v>
      </c>
      <c r="D29" s="13">
        <v>18.0940780639648</v>
      </c>
      <c r="E29" s="4">
        <f t="shared" si="3"/>
        <v>11.5724315643311</v>
      </c>
      <c r="F29" s="4">
        <v>11.356</v>
      </c>
      <c r="G29" s="5">
        <f t="shared" si="4"/>
        <v>-0.216431564331097</v>
      </c>
      <c r="H29" s="6">
        <f t="shared" si="5"/>
        <v>0.860691684582007</v>
      </c>
      <c r="I29" s="16">
        <f>AVERAGE(H29:H31)</f>
        <v>0.845929924793</v>
      </c>
      <c r="J29" s="3">
        <f>STDEV(E29:E31)/SQRT(COUNT(E29:E29))</f>
        <v>0.106180093449487</v>
      </c>
      <c r="K29" s="13"/>
    </row>
    <row r="30" spans="1:15">
      <c r="A30" s="1" t="s">
        <v>25</v>
      </c>
      <c r="B30" s="12" t="s">
        <v>11</v>
      </c>
      <c r="C30" s="13">
        <v>29.6108684539795</v>
      </c>
      <c r="D30" s="13">
        <v>18.1005954742432</v>
      </c>
      <c r="E30" s="4">
        <f t="shared" si="3"/>
        <v>11.5102729797363</v>
      </c>
      <c r="F30" s="4">
        <v>11.356</v>
      </c>
      <c r="G30" s="5">
        <f t="shared" si="4"/>
        <v>-0.1542729797363</v>
      </c>
      <c r="H30" s="6">
        <f t="shared" si="5"/>
        <v>0.898585084626572</v>
      </c>
      <c r="I30" s="16"/>
      <c r="K30" s="13"/>
      <c r="M30" s="3"/>
      <c r="N30" s="3"/>
      <c r="O30" s="3"/>
    </row>
    <row r="31" spans="1:15">
      <c r="A31" s="1" t="s">
        <v>25</v>
      </c>
      <c r="B31" s="12" t="s">
        <v>11</v>
      </c>
      <c r="C31" s="13">
        <v>29.7732639312744</v>
      </c>
      <c r="D31" s="13">
        <v>18.0560569763184</v>
      </c>
      <c r="E31" s="4">
        <f t="shared" si="3"/>
        <v>11.717206954956</v>
      </c>
      <c r="F31" s="4">
        <v>11.356</v>
      </c>
      <c r="G31" s="5">
        <f t="shared" si="4"/>
        <v>-0.361206954956002</v>
      </c>
      <c r="H31" s="6">
        <f t="shared" si="5"/>
        <v>0.778513005170422</v>
      </c>
      <c r="I31" s="16"/>
      <c r="K31" s="13"/>
      <c r="M31" s="3"/>
      <c r="N31" s="3"/>
      <c r="O31" s="3"/>
    </row>
    <row r="32" spans="1:10">
      <c r="A32" s="1" t="s">
        <v>25</v>
      </c>
      <c r="B32" s="12" t="s">
        <v>13</v>
      </c>
      <c r="C32" s="13">
        <v>30.1963806152344</v>
      </c>
      <c r="D32" s="13">
        <v>18.4324722290039</v>
      </c>
      <c r="E32" s="4">
        <f t="shared" si="3"/>
        <v>11.7639083862305</v>
      </c>
      <c r="F32" s="4">
        <v>11.356</v>
      </c>
      <c r="G32" s="5">
        <f t="shared" si="4"/>
        <v>-0.407908386230501</v>
      </c>
      <c r="H32" s="6">
        <f t="shared" si="5"/>
        <v>0.753715315558395</v>
      </c>
      <c r="I32" s="16">
        <f>AVERAGE(H32:H34)</f>
        <v>0.84517117227536</v>
      </c>
      <c r="J32" s="3">
        <f>STDEV(E32:E34)/SQRT(COUNT(E32:E32))</f>
        <v>0.220594326621406</v>
      </c>
    </row>
    <row r="33" spans="1:15">
      <c r="A33" s="1" t="s">
        <v>25</v>
      </c>
      <c r="B33" s="12" t="s">
        <v>13</v>
      </c>
      <c r="C33" s="13">
        <v>29.893518447876</v>
      </c>
      <c r="D33" s="13">
        <v>18.5360660552979</v>
      </c>
      <c r="E33" s="4">
        <f t="shared" si="3"/>
        <v>11.3574523925781</v>
      </c>
      <c r="F33" s="4">
        <v>11.356</v>
      </c>
      <c r="G33" s="5">
        <f t="shared" si="4"/>
        <v>-0.00145239257810026</v>
      </c>
      <c r="H33" s="6">
        <f t="shared" si="5"/>
        <v>0.998993784753828</v>
      </c>
      <c r="I33" s="16"/>
      <c r="M33" s="3"/>
      <c r="N33" s="3"/>
      <c r="O33" s="3"/>
    </row>
    <row r="34" spans="1:15">
      <c r="A34" s="1" t="s">
        <v>25</v>
      </c>
      <c r="B34" s="12" t="s">
        <v>13</v>
      </c>
      <c r="C34" s="13">
        <v>29.8955612182617</v>
      </c>
      <c r="D34" s="13">
        <v>18.1862850189209</v>
      </c>
      <c r="E34" s="4">
        <f t="shared" si="3"/>
        <v>11.7092761993408</v>
      </c>
      <c r="F34" s="4">
        <v>11.356</v>
      </c>
      <c r="G34" s="5">
        <f t="shared" si="4"/>
        <v>-0.353276199340803</v>
      </c>
      <c r="H34" s="6">
        <f t="shared" si="5"/>
        <v>0.782804416513858</v>
      </c>
      <c r="I34" s="16"/>
      <c r="M34" s="3"/>
      <c r="N34" s="3"/>
      <c r="O34" s="3"/>
    </row>
    <row r="35" spans="1:11">
      <c r="A35" s="1" t="s">
        <v>25</v>
      </c>
      <c r="B35" s="12" t="s">
        <v>17</v>
      </c>
      <c r="C35" s="13">
        <v>32.0982189178467</v>
      </c>
      <c r="D35" s="13">
        <v>21.0478763580322</v>
      </c>
      <c r="E35" s="4">
        <f t="shared" si="3"/>
        <v>11.0503425598145</v>
      </c>
      <c r="F35" s="4">
        <v>11.356</v>
      </c>
      <c r="G35" s="5">
        <f t="shared" si="4"/>
        <v>0.305657440185501</v>
      </c>
      <c r="H35" s="6">
        <f t="shared" si="5"/>
        <v>1.23598174916871</v>
      </c>
      <c r="I35" s="16">
        <f>AVERAGE(H35:H37)</f>
        <v>1.42007933410844</v>
      </c>
      <c r="J35" s="3">
        <f>STDEV(E35:E37)/SQRT(COUNT(E35:E35))</f>
        <v>0.179951128755267</v>
      </c>
      <c r="K35" s="13"/>
    </row>
    <row r="36" spans="1:15">
      <c r="A36" s="1" t="s">
        <v>25</v>
      </c>
      <c r="B36" s="12" t="s">
        <v>17</v>
      </c>
      <c r="C36" s="13">
        <v>31.6993350982666</v>
      </c>
      <c r="D36" s="13">
        <v>21.0052242279053</v>
      </c>
      <c r="E36" s="4">
        <f t="shared" si="3"/>
        <v>10.6941108703613</v>
      </c>
      <c r="F36" s="4">
        <v>11.356</v>
      </c>
      <c r="G36" s="5">
        <f t="shared" si="4"/>
        <v>0.661889129638697</v>
      </c>
      <c r="H36" s="6">
        <f t="shared" si="5"/>
        <v>1.58215301006532</v>
      </c>
      <c r="I36" s="16"/>
      <c r="K36" s="13"/>
      <c r="M36" s="3"/>
      <c r="N36" s="3"/>
      <c r="O36" s="3"/>
    </row>
    <row r="37" spans="1:11">
      <c r="A37" s="1" t="s">
        <v>25</v>
      </c>
      <c r="B37" s="12" t="s">
        <v>17</v>
      </c>
      <c r="C37" s="13">
        <v>31.7694969177246</v>
      </c>
      <c r="D37" s="13">
        <v>20.94167137146</v>
      </c>
      <c r="E37" s="4">
        <f t="shared" si="3"/>
        <v>10.8278255462646</v>
      </c>
      <c r="F37" s="4">
        <v>11.356</v>
      </c>
      <c r="G37" s="5">
        <f t="shared" si="4"/>
        <v>0.528174453735401</v>
      </c>
      <c r="H37" s="6">
        <f t="shared" si="5"/>
        <v>1.44210324309128</v>
      </c>
      <c r="I37" s="16"/>
      <c r="K37" s="13"/>
    </row>
    <row r="38" spans="1:11">
      <c r="A38" s="1" t="s">
        <v>25</v>
      </c>
      <c r="B38" s="12" t="s">
        <v>18</v>
      </c>
      <c r="C38" s="13">
        <v>28.6915531158447</v>
      </c>
      <c r="D38" s="13">
        <v>18.9994201660156</v>
      </c>
      <c r="E38" s="4">
        <f t="shared" si="3"/>
        <v>9.6921329498291</v>
      </c>
      <c r="F38" s="4">
        <v>11.356</v>
      </c>
      <c r="G38" s="5">
        <f t="shared" si="4"/>
        <v>1.6638670501709</v>
      </c>
      <c r="H38" s="6">
        <f t="shared" si="5"/>
        <v>3.16864722736456</v>
      </c>
      <c r="I38" s="16">
        <f>AVERAGE(H38:H40)</f>
        <v>3.17771766997317</v>
      </c>
      <c r="J38" s="3">
        <f>STDEV(E38:E40)/SQRT(COUNT(E38:E38))</f>
        <v>0.0215081626261617</v>
      </c>
      <c r="K38" s="13"/>
    </row>
    <row r="39" spans="1:11">
      <c r="A39" s="1" t="s">
        <v>25</v>
      </c>
      <c r="B39" s="12" t="s">
        <v>18</v>
      </c>
      <c r="C39" s="13">
        <v>28.629186630249</v>
      </c>
      <c r="D39" s="13">
        <v>18.921854019165</v>
      </c>
      <c r="E39" s="4">
        <f t="shared" si="3"/>
        <v>9.707332611084</v>
      </c>
      <c r="F39" s="4">
        <v>11.356</v>
      </c>
      <c r="G39" s="5">
        <f t="shared" si="4"/>
        <v>1.648667388916</v>
      </c>
      <c r="H39" s="6">
        <f t="shared" si="5"/>
        <v>3.13543886244514</v>
      </c>
      <c r="I39" s="16"/>
      <c r="K39" s="13"/>
    </row>
    <row r="40" spans="1:11">
      <c r="A40" s="1" t="s">
        <v>25</v>
      </c>
      <c r="B40" s="12" t="s">
        <v>18</v>
      </c>
      <c r="C40" s="13">
        <v>28.5048236846924</v>
      </c>
      <c r="D40" s="13">
        <v>18.8399410247803</v>
      </c>
      <c r="E40" s="4">
        <f t="shared" si="3"/>
        <v>9.6648826599121</v>
      </c>
      <c r="F40" s="4">
        <v>11.356</v>
      </c>
      <c r="G40" s="5">
        <f t="shared" si="4"/>
        <v>1.6911173400879</v>
      </c>
      <c r="H40" s="6">
        <f t="shared" si="5"/>
        <v>3.22906692010982</v>
      </c>
      <c r="I40" s="16"/>
      <c r="K40" s="13"/>
    </row>
    <row r="41" spans="1:11">
      <c r="A41" s="1" t="s">
        <v>25</v>
      </c>
      <c r="B41" s="12" t="s">
        <v>19</v>
      </c>
      <c r="C41" s="13">
        <v>29.7481250762939</v>
      </c>
      <c r="D41" s="13">
        <v>20.4080905914307</v>
      </c>
      <c r="E41" s="4">
        <f t="shared" si="3"/>
        <v>9.3400344848632</v>
      </c>
      <c r="F41" s="4">
        <v>11.356</v>
      </c>
      <c r="G41" s="5">
        <f t="shared" si="4"/>
        <v>2.0159655151368</v>
      </c>
      <c r="H41" s="6">
        <f t="shared" si="5"/>
        <v>4.04451164594129</v>
      </c>
      <c r="I41" s="16">
        <f>AVERAGE(H41:H43)</f>
        <v>4.81393343320103</v>
      </c>
      <c r="J41" s="3">
        <f>STDEV(E41:E43)/SQRT(COUNT(E41:E41))</f>
        <v>0.213418903580153</v>
      </c>
      <c r="K41" s="13"/>
    </row>
    <row r="42" spans="1:15">
      <c r="A42" s="1" t="s">
        <v>25</v>
      </c>
      <c r="B42" s="12" t="s">
        <v>19</v>
      </c>
      <c r="C42" s="13">
        <v>29.4667701721191</v>
      </c>
      <c r="D42" s="13">
        <v>20.532844543457</v>
      </c>
      <c r="E42" s="4">
        <f t="shared" si="3"/>
        <v>8.9339256286621</v>
      </c>
      <c r="F42" s="4">
        <v>11.356</v>
      </c>
      <c r="G42" s="5">
        <f t="shared" si="4"/>
        <v>2.4220743713379</v>
      </c>
      <c r="H42" s="6">
        <f t="shared" si="5"/>
        <v>5.35941068172866</v>
      </c>
      <c r="I42" s="16"/>
      <c r="K42" s="13"/>
      <c r="O42" s="1"/>
    </row>
    <row r="43" spans="1:15">
      <c r="A43" s="1" t="s">
        <v>25</v>
      </c>
      <c r="B43" s="12" t="s">
        <v>19</v>
      </c>
      <c r="C43" s="13">
        <v>29.488395690918</v>
      </c>
      <c r="D43" s="13">
        <v>20.4652118682861</v>
      </c>
      <c r="E43" s="4">
        <f t="shared" si="3"/>
        <v>9.0231838226319</v>
      </c>
      <c r="F43" s="4">
        <v>11.356</v>
      </c>
      <c r="G43" s="5">
        <f t="shared" si="4"/>
        <v>2.3328161773681</v>
      </c>
      <c r="H43" s="6">
        <f t="shared" si="5"/>
        <v>5.03787797193315</v>
      </c>
      <c r="I43" s="16"/>
      <c r="K43" s="13"/>
      <c r="O43" s="1"/>
    </row>
    <row r="44" spans="1:15">
      <c r="A44" s="1" t="s">
        <v>25</v>
      </c>
      <c r="B44" s="12" t="s">
        <v>20</v>
      </c>
      <c r="C44" s="13">
        <v>28.1561679840088</v>
      </c>
      <c r="D44" s="13">
        <v>18.3380031585693</v>
      </c>
      <c r="E44" s="4">
        <f t="shared" si="3"/>
        <v>9.8181648254395</v>
      </c>
      <c r="F44" s="4">
        <v>11.356</v>
      </c>
      <c r="G44" s="5">
        <f t="shared" si="4"/>
        <v>1.5378351745605</v>
      </c>
      <c r="H44" s="6">
        <f t="shared" si="5"/>
        <v>2.90358481126159</v>
      </c>
      <c r="I44" s="16">
        <f>AVERAGE(H44:H46)</f>
        <v>3.0724094302286</v>
      </c>
      <c r="J44" s="3">
        <f>STDEV(E44:E46)/SQRT(COUNT(E44:E44))</f>
        <v>0.0726894795053774</v>
      </c>
      <c r="K44" s="13"/>
      <c r="O44" s="1"/>
    </row>
    <row r="45" s="1" customFormat="1" spans="1:15">
      <c r="A45" s="1" t="s">
        <v>25</v>
      </c>
      <c r="B45" s="12" t="s">
        <v>20</v>
      </c>
      <c r="C45" s="13">
        <v>27.9563140869141</v>
      </c>
      <c r="D45" s="13">
        <v>18.2375373840332</v>
      </c>
      <c r="E45" s="4">
        <f t="shared" si="3"/>
        <v>9.7187767028809</v>
      </c>
      <c r="F45" s="4">
        <v>11.356</v>
      </c>
      <c r="G45" s="5">
        <f t="shared" si="4"/>
        <v>1.6372232971191</v>
      </c>
      <c r="H45" s="6">
        <f t="shared" si="5"/>
        <v>3.11066556814764</v>
      </c>
      <c r="I45" s="16"/>
      <c r="J45" s="3"/>
      <c r="K45" s="13"/>
      <c r="L45" s="3"/>
      <c r="M45" s="2"/>
      <c r="N45" s="7"/>
      <c r="O45" s="2"/>
    </row>
    <row r="46" s="1" customFormat="1" spans="1:15">
      <c r="A46" s="1" t="s">
        <v>25</v>
      </c>
      <c r="B46" s="12" t="s">
        <v>20</v>
      </c>
      <c r="C46" s="13">
        <v>27.9272994995117</v>
      </c>
      <c r="D46" s="13">
        <v>18.2507133483887</v>
      </c>
      <c r="E46" s="4">
        <f t="shared" si="3"/>
        <v>9.676586151123</v>
      </c>
      <c r="F46" s="4">
        <v>11.356</v>
      </c>
      <c r="G46" s="5">
        <f t="shared" si="4"/>
        <v>1.679413848877</v>
      </c>
      <c r="H46" s="6">
        <f t="shared" si="5"/>
        <v>3.20297791127658</v>
      </c>
      <c r="I46" s="16"/>
      <c r="J46" s="3"/>
      <c r="K46" s="13"/>
      <c r="L46" s="3"/>
      <c r="M46" s="2"/>
      <c r="N46" s="7"/>
      <c r="O46" s="2"/>
    </row>
    <row r="47" s="1" customFormat="1" spans="1:15">
      <c r="A47" s="1" t="s">
        <v>25</v>
      </c>
      <c r="B47" s="12" t="s">
        <v>22</v>
      </c>
      <c r="C47" s="13">
        <v>29.5787139892578</v>
      </c>
      <c r="D47" s="13">
        <v>18.8443698883057</v>
      </c>
      <c r="E47" s="4">
        <f t="shared" si="3"/>
        <v>10.7343441009521</v>
      </c>
      <c r="F47" s="4">
        <v>11.356</v>
      </c>
      <c r="G47" s="5">
        <f t="shared" si="4"/>
        <v>0.6216558990479</v>
      </c>
      <c r="H47" s="6">
        <f t="shared" si="5"/>
        <v>1.53864019131226</v>
      </c>
      <c r="I47" s="16">
        <f>AVERAGE(H47:H49)</f>
        <v>1.34035186508395</v>
      </c>
      <c r="J47" s="3">
        <f>STDEV(E47:E49)/SQRT(COUNT(E47:E47))</f>
        <v>0.205088667055216</v>
      </c>
      <c r="K47" s="3"/>
      <c r="L47" s="3"/>
      <c r="M47" s="2"/>
      <c r="N47" s="7"/>
      <c r="O47" s="2"/>
    </row>
    <row r="48" spans="1:9">
      <c r="A48" s="1" t="s">
        <v>25</v>
      </c>
      <c r="B48" s="12" t="s">
        <v>22</v>
      </c>
      <c r="C48" s="13">
        <v>29.7894779205322</v>
      </c>
      <c r="D48" s="13">
        <v>18.6451663970947</v>
      </c>
      <c r="E48" s="4">
        <f t="shared" si="3"/>
        <v>11.1443115234375</v>
      </c>
      <c r="F48" s="4">
        <v>11.356</v>
      </c>
      <c r="G48" s="5">
        <f t="shared" si="4"/>
        <v>0.211688476562498</v>
      </c>
      <c r="H48" s="6">
        <f t="shared" si="5"/>
        <v>1.15804272118616</v>
      </c>
      <c r="I48" s="16"/>
    </row>
    <row r="49" spans="1:9">
      <c r="A49" s="1" t="s">
        <v>25</v>
      </c>
      <c r="B49" s="12" t="s">
        <v>22</v>
      </c>
      <c r="C49" s="13">
        <v>29.6424690246582</v>
      </c>
      <c r="D49" s="13">
        <v>18.6917781829834</v>
      </c>
      <c r="E49" s="4">
        <f t="shared" si="3"/>
        <v>10.9506908416748</v>
      </c>
      <c r="F49" s="4">
        <v>11.356</v>
      </c>
      <c r="G49" s="5">
        <f t="shared" si="4"/>
        <v>0.405309158325197</v>
      </c>
      <c r="H49" s="6">
        <f t="shared" si="5"/>
        <v>1.32437268275343</v>
      </c>
      <c r="I49" s="16"/>
    </row>
    <row r="50" spans="1:10">
      <c r="A50" s="1" t="s">
        <v>25</v>
      </c>
      <c r="B50" s="12" t="s">
        <v>23</v>
      </c>
      <c r="C50" s="13">
        <v>29.3154006958008</v>
      </c>
      <c r="D50" s="13">
        <v>18.0892848968506</v>
      </c>
      <c r="E50" s="4">
        <f t="shared" si="3"/>
        <v>11.2261157989502</v>
      </c>
      <c r="F50" s="4">
        <v>11.356</v>
      </c>
      <c r="G50" s="5">
        <f t="shared" si="4"/>
        <v>0.1298842010498</v>
      </c>
      <c r="H50" s="6">
        <f t="shared" si="5"/>
        <v>1.09420587051841</v>
      </c>
      <c r="I50" s="16">
        <f>AVERAGE(H50:H52)</f>
        <v>1.32651410691002</v>
      </c>
      <c r="J50" s="3">
        <f>STDEV(E50:E52)/SQRT(COUNT(E50:E50))</f>
        <v>0.349778865884758</v>
      </c>
    </row>
    <row r="51" spans="1:9">
      <c r="A51" s="1" t="s">
        <v>25</v>
      </c>
      <c r="B51" s="12" t="s">
        <v>23</v>
      </c>
      <c r="C51" s="13">
        <v>29.1446186065674</v>
      </c>
      <c r="D51" s="13">
        <v>18.0153789520264</v>
      </c>
      <c r="E51" s="4">
        <f t="shared" si="3"/>
        <v>11.129239654541</v>
      </c>
      <c r="F51" s="4">
        <v>11.356</v>
      </c>
      <c r="G51" s="5">
        <f t="shared" si="4"/>
        <v>0.226760345458997</v>
      </c>
      <c r="H51" s="6">
        <f t="shared" si="5"/>
        <v>1.17020423583409</v>
      </c>
      <c r="I51" s="16"/>
    </row>
    <row r="52" spans="1:9">
      <c r="A52" s="1" t="s">
        <v>25</v>
      </c>
      <c r="B52" s="12" t="s">
        <v>23</v>
      </c>
      <c r="C52" s="13">
        <v>28.8375411987305</v>
      </c>
      <c r="D52" s="13">
        <v>18.2598609924316</v>
      </c>
      <c r="E52" s="4">
        <f t="shared" si="3"/>
        <v>10.5776802062989</v>
      </c>
      <c r="F52" s="4">
        <v>11.356</v>
      </c>
      <c r="G52" s="5">
        <f t="shared" si="4"/>
        <v>0.778319793701099</v>
      </c>
      <c r="H52" s="6">
        <f t="shared" si="5"/>
        <v>1.71513221437756</v>
      </c>
      <c r="I52" s="16"/>
    </row>
    <row r="53" spans="1:10">
      <c r="A53" s="1" t="s">
        <v>25</v>
      </c>
      <c r="B53" s="12" t="s">
        <v>24</v>
      </c>
      <c r="C53" s="13">
        <v>29.9039840698242</v>
      </c>
      <c r="D53" s="13">
        <v>19.3787231445313</v>
      </c>
      <c r="E53" s="4">
        <f t="shared" si="3"/>
        <v>10.5252609252929</v>
      </c>
      <c r="F53" s="4">
        <v>11.356</v>
      </c>
      <c r="G53" s="5">
        <f t="shared" si="4"/>
        <v>0.830739074707099</v>
      </c>
      <c r="H53" s="6">
        <f t="shared" si="5"/>
        <v>1.77859628171751</v>
      </c>
      <c r="I53" s="16">
        <f>AVERAGE(H53:H55)</f>
        <v>1.83105350629687</v>
      </c>
      <c r="J53" s="3">
        <f>STDEV(E53:E55)/SQRT(COUNT(E53:E53))</f>
        <v>0.231323470753107</v>
      </c>
    </row>
    <row r="54" spans="1:9">
      <c r="A54" s="1" t="s">
        <v>25</v>
      </c>
      <c r="B54" s="12" t="s">
        <v>24</v>
      </c>
      <c r="C54" s="13">
        <v>29.9363994598389</v>
      </c>
      <c r="D54" s="13">
        <v>19.6852607727051</v>
      </c>
      <c r="E54" s="4">
        <f t="shared" si="3"/>
        <v>10.2511386871338</v>
      </c>
      <c r="F54" s="4">
        <v>11.356</v>
      </c>
      <c r="G54" s="5">
        <f t="shared" si="4"/>
        <v>1.1048613128662</v>
      </c>
      <c r="H54" s="6">
        <f t="shared" si="5"/>
        <v>2.15078201502017</v>
      </c>
      <c r="I54" s="16"/>
    </row>
    <row r="55" spans="1:9">
      <c r="A55" s="1" t="s">
        <v>25</v>
      </c>
      <c r="B55" s="12" t="s">
        <v>24</v>
      </c>
      <c r="C55" s="13">
        <v>30.0539131164551</v>
      </c>
      <c r="D55" s="13">
        <v>19.3429527282715</v>
      </c>
      <c r="E55" s="4">
        <f t="shared" si="3"/>
        <v>10.7109603881836</v>
      </c>
      <c r="F55" s="4">
        <v>11.356</v>
      </c>
      <c r="G55" s="5">
        <f t="shared" si="4"/>
        <v>0.645039611816399</v>
      </c>
      <c r="H55" s="6">
        <f t="shared" si="5"/>
        <v>1.56378222215294</v>
      </c>
      <c r="I55" s="16"/>
    </row>
    <row r="56" spans="1:9">
      <c r="A56" s="1" t="s">
        <v>26</v>
      </c>
      <c r="B56" s="12" t="s">
        <v>11</v>
      </c>
      <c r="C56" s="13">
        <v>18.0940780639648</v>
      </c>
      <c r="D56" s="13"/>
      <c r="I56" s="16"/>
    </row>
    <row r="57" spans="1:9">
      <c r="A57" s="1" t="s">
        <v>26</v>
      </c>
      <c r="B57" s="12" t="s">
        <v>11</v>
      </c>
      <c r="C57" s="13">
        <v>18.1005954742432</v>
      </c>
      <c r="D57" s="13"/>
      <c r="I57" s="16"/>
    </row>
    <row r="58" spans="1:9">
      <c r="A58" s="1" t="s">
        <v>26</v>
      </c>
      <c r="B58" s="12" t="s">
        <v>11</v>
      </c>
      <c r="C58" s="13">
        <v>18.0560569763184</v>
      </c>
      <c r="D58" s="13"/>
      <c r="I58" s="16"/>
    </row>
    <row r="59" spans="1:9">
      <c r="A59" s="1" t="s">
        <v>26</v>
      </c>
      <c r="B59" s="12" t="s">
        <v>13</v>
      </c>
      <c r="C59" s="13">
        <v>18.4324722290039</v>
      </c>
      <c r="D59" s="13"/>
      <c r="I59" s="16"/>
    </row>
    <row r="60" spans="1:9">
      <c r="A60" s="1" t="s">
        <v>26</v>
      </c>
      <c r="B60" s="12" t="s">
        <v>13</v>
      </c>
      <c r="C60" s="13">
        <v>18.5360660552979</v>
      </c>
      <c r="D60" s="13"/>
      <c r="I60" s="16"/>
    </row>
    <row r="61" spans="1:9">
      <c r="A61" s="1" t="s">
        <v>26</v>
      </c>
      <c r="B61" s="12" t="s">
        <v>13</v>
      </c>
      <c r="C61" s="13">
        <v>18.1862850189209</v>
      </c>
      <c r="D61" s="13"/>
      <c r="I61" s="16"/>
    </row>
    <row r="62" spans="1:9">
      <c r="A62" s="1" t="s">
        <v>26</v>
      </c>
      <c r="B62" s="12" t="s">
        <v>17</v>
      </c>
      <c r="C62" s="13">
        <v>21.0478763580322</v>
      </c>
      <c r="D62" s="13"/>
      <c r="I62" s="16"/>
    </row>
    <row r="63" spans="1:9">
      <c r="A63" s="1" t="s">
        <v>26</v>
      </c>
      <c r="B63" s="12" t="s">
        <v>17</v>
      </c>
      <c r="C63" s="13">
        <v>21.0052242279053</v>
      </c>
      <c r="D63" s="13"/>
      <c r="I63" s="16"/>
    </row>
    <row r="64" spans="1:9">
      <c r="A64" s="1" t="s">
        <v>26</v>
      </c>
      <c r="B64" s="12" t="s">
        <v>17</v>
      </c>
      <c r="C64" s="13">
        <v>20.94167137146</v>
      </c>
      <c r="D64" s="13"/>
      <c r="I64" s="16"/>
    </row>
    <row r="65" spans="1:9">
      <c r="A65" s="1" t="s">
        <v>26</v>
      </c>
      <c r="B65" s="12" t="s">
        <v>18</v>
      </c>
      <c r="C65" s="13">
        <v>18.9994201660156</v>
      </c>
      <c r="D65" s="13"/>
      <c r="I65" s="16"/>
    </row>
    <row r="66" spans="1:9">
      <c r="A66" s="1" t="s">
        <v>26</v>
      </c>
      <c r="B66" s="12" t="s">
        <v>18</v>
      </c>
      <c r="C66" s="13">
        <v>18.921854019165</v>
      </c>
      <c r="D66" s="13"/>
      <c r="I66" s="16"/>
    </row>
    <row r="67" spans="1:9">
      <c r="A67" s="1" t="s">
        <v>26</v>
      </c>
      <c r="B67" s="12" t="s">
        <v>18</v>
      </c>
      <c r="C67" s="13">
        <v>18.8399410247803</v>
      </c>
      <c r="D67" s="13"/>
      <c r="I67" s="16"/>
    </row>
    <row r="68" spans="1:9">
      <c r="A68" s="1" t="s">
        <v>26</v>
      </c>
      <c r="B68" s="12" t="s">
        <v>19</v>
      </c>
      <c r="C68" s="13">
        <v>20.4080905914307</v>
      </c>
      <c r="D68" s="13"/>
      <c r="I68" s="16"/>
    </row>
    <row r="69" spans="1:9">
      <c r="A69" s="1" t="s">
        <v>26</v>
      </c>
      <c r="B69" s="12" t="s">
        <v>19</v>
      </c>
      <c r="C69" s="13">
        <v>20.532844543457</v>
      </c>
      <c r="D69" s="13"/>
      <c r="I69" s="16"/>
    </row>
    <row r="70" spans="1:9">
      <c r="A70" s="1" t="s">
        <v>26</v>
      </c>
      <c r="B70" s="12" t="s">
        <v>19</v>
      </c>
      <c r="C70" s="13">
        <v>20.4652118682861</v>
      </c>
      <c r="D70" s="13"/>
      <c r="I70" s="16"/>
    </row>
    <row r="71" spans="1:9">
      <c r="A71" s="1" t="s">
        <v>26</v>
      </c>
      <c r="B71" s="12" t="s">
        <v>20</v>
      </c>
      <c r="C71" s="13">
        <v>18.3380031585693</v>
      </c>
      <c r="D71" s="13"/>
      <c r="I71" s="16"/>
    </row>
    <row r="72" spans="1:9">
      <c r="A72" s="1" t="s">
        <v>26</v>
      </c>
      <c r="B72" s="12" t="s">
        <v>20</v>
      </c>
      <c r="C72" s="13">
        <v>18.2375373840332</v>
      </c>
      <c r="D72" s="13"/>
      <c r="I72" s="16"/>
    </row>
    <row r="73" spans="1:9">
      <c r="A73" s="1" t="s">
        <v>26</v>
      </c>
      <c r="B73" s="12" t="s">
        <v>20</v>
      </c>
      <c r="C73" s="13">
        <v>18.2507133483887</v>
      </c>
      <c r="D73" s="13"/>
      <c r="I73" s="16"/>
    </row>
    <row r="74" spans="1:9">
      <c r="A74" s="1" t="s">
        <v>26</v>
      </c>
      <c r="B74" s="12" t="s">
        <v>22</v>
      </c>
      <c r="C74" s="13">
        <v>18.8443698883057</v>
      </c>
      <c r="D74" s="13"/>
      <c r="I74" s="16"/>
    </row>
    <row r="75" spans="1:9">
      <c r="A75" s="1" t="s">
        <v>26</v>
      </c>
      <c r="B75" s="12" t="s">
        <v>22</v>
      </c>
      <c r="C75" s="13">
        <v>18.6451663970947</v>
      </c>
      <c r="D75" s="13"/>
      <c r="I75" s="16"/>
    </row>
    <row r="76" spans="1:9">
      <c r="A76" s="1" t="s">
        <v>26</v>
      </c>
      <c r="B76" s="12" t="s">
        <v>22</v>
      </c>
      <c r="C76" s="13">
        <v>18.6917781829834</v>
      </c>
      <c r="D76" s="13"/>
      <c r="I76" s="16"/>
    </row>
    <row r="77" spans="1:9">
      <c r="A77" s="1" t="s">
        <v>26</v>
      </c>
      <c r="B77" s="12" t="s">
        <v>23</v>
      </c>
      <c r="C77" s="13">
        <v>18.0892848968506</v>
      </c>
      <c r="D77" s="13"/>
      <c r="I77" s="16"/>
    </row>
    <row r="78" spans="1:9">
      <c r="A78" s="1" t="s">
        <v>26</v>
      </c>
      <c r="B78" s="12" t="s">
        <v>23</v>
      </c>
      <c r="C78" s="13">
        <v>18.0153789520264</v>
      </c>
      <c r="D78" s="13"/>
      <c r="I78" s="16"/>
    </row>
    <row r="79" spans="1:9">
      <c r="A79" s="1" t="s">
        <v>26</v>
      </c>
      <c r="B79" s="12" t="s">
        <v>23</v>
      </c>
      <c r="C79" s="13">
        <v>18.2598609924316</v>
      </c>
      <c r="D79" s="13"/>
      <c r="I79" s="16"/>
    </row>
    <row r="80" spans="1:9">
      <c r="A80" s="1" t="s">
        <v>26</v>
      </c>
      <c r="B80" s="12" t="s">
        <v>24</v>
      </c>
      <c r="C80" s="13">
        <v>19.3787231445313</v>
      </c>
      <c r="D80" s="13"/>
      <c r="I80" s="16"/>
    </row>
    <row r="81" spans="1:9">
      <c r="A81" s="1" t="s">
        <v>26</v>
      </c>
      <c r="B81" s="12" t="s">
        <v>24</v>
      </c>
      <c r="C81" s="13">
        <v>19.6852607727051</v>
      </c>
      <c r="D81" s="13"/>
      <c r="I81" s="16"/>
    </row>
    <row r="82" spans="1:9">
      <c r="A82" s="1" t="s">
        <v>26</v>
      </c>
      <c r="B82" s="12" t="s">
        <v>24</v>
      </c>
      <c r="C82" s="13">
        <v>19.3429527282715</v>
      </c>
      <c r="D82" s="13"/>
      <c r="I82" s="16"/>
    </row>
    <row r="83" spans="2:9">
      <c r="B83" s="12"/>
      <c r="C83" s="13"/>
      <c r="D83" s="13"/>
      <c r="I83" s="16"/>
    </row>
    <row r="84" spans="2:9">
      <c r="B84" s="12"/>
      <c r="C84" s="13"/>
      <c r="D84" s="13"/>
      <c r="I84" s="16"/>
    </row>
    <row r="85" spans="2:9">
      <c r="B85" s="12"/>
      <c r="C85" s="13"/>
      <c r="D85" s="13"/>
      <c r="I85" s="16"/>
    </row>
    <row r="86" spans="2:9">
      <c r="B86" s="12"/>
      <c r="C86" s="13"/>
      <c r="D86" s="13"/>
      <c r="I86" s="16"/>
    </row>
    <row r="87" spans="2:9">
      <c r="B87" s="12"/>
      <c r="C87" s="13"/>
      <c r="D87" s="13"/>
      <c r="I87" s="16"/>
    </row>
    <row r="88" spans="2:9">
      <c r="B88" s="12"/>
      <c r="C88" s="13"/>
      <c r="D88" s="13"/>
      <c r="I88" s="16"/>
    </row>
    <row r="89" spans="2:9">
      <c r="B89" s="12"/>
      <c r="C89" s="13"/>
      <c r="D89" s="13"/>
      <c r="I89" s="16"/>
    </row>
    <row r="90" spans="2:9">
      <c r="B90" s="12"/>
      <c r="C90" s="13"/>
      <c r="D90" s="13"/>
      <c r="I90" s="16"/>
    </row>
    <row r="91" spans="2:9">
      <c r="B91" s="12"/>
      <c r="C91" s="13"/>
      <c r="D91" s="13"/>
      <c r="I91" s="16"/>
    </row>
  </sheetData>
  <autoFilter xmlns:etc="http://www.wps.cn/officeDocument/2017/etCustomData" ref="A1:J91" etc:filterBottomFollowUsedRange="0">
    <extLst/>
  </autoFilter>
  <sortState ref="B2:M152">
    <sortCondition ref="B1"/>
  </sortState>
  <mergeCells count="1">
    <mergeCell ref="L1:O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relative mRNA expression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伍雪</cp:lastModifiedBy>
  <dcterms:created xsi:type="dcterms:W3CDTF">2006-09-16T00:00:00Z</dcterms:created>
  <dcterms:modified xsi:type="dcterms:W3CDTF">2024-08-20T16:17:03Z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FADCD75C8D774F50BFB6957FE10A563E_13</vt:lpwstr>
  </property>
  <property fmtid="{D5CDD505-2E9C-101B-9397-08002B2CF9AE}" pid="3" name="KSOProductBuildVer">
    <vt:lpwstr>2052-12.1.0.17827</vt:lpwstr>
  </property>
  <property fmtid="{D5CDD505-2E9C-101B-9397-08002B2CF9AE}" pid="4" name="KSOReadingLayout">
    <vt:bool>true</vt:bool>
  </property>
</Properties>
</file>